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<sst xmlns="http://schemas.openxmlformats.org/spreadsheetml/2006/main" count="265" uniqueCount="258">
  <si>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</si>
  <si>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</si>
  <si>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</si>
  <si>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</si>
  <si>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</si>
  <si>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</si>
  <si>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</si>
  <si>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</si>
  <si>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</si>
  <si>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</si>
  <si>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</si>
  <si>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</si>
  <si>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</si>
  <si>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</si>
  <si>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</si>
  <si>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</si>
  <si>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</si>
  <si>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</si>
  <si>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</si>
  <si>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</si>
  <si>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</si>
  <si>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</si>
  <si>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</si>
  <si>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</si>
  <si>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</si>
  <si>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</si>
  <si>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</si>
  <si>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</si>
  <si>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</si>
  <si>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</si>
  <si>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</si>
  <si>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</si>
  <si>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</si>
  <si>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</si>
  <si>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</si>
  <si>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</si>
  <si>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</si>
  <si>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</si>
  <si>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</si>
  <si>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</si>
  <si>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</si>
  <si>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</si>
  <si>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</si>
  <si>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</si>
  <si>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</si>
  <si>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</si>
  <si>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</si>
  <si>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</si>
  <si>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</si>
  <si>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</si>
  <si>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</si>
  <si>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</si>
  <si>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</si>
  <si>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</si>
  <si>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</si>
  <si>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</si>
  <si>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</si>
  <si>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</si>
  <si>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</si>
  <si>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</si>
  <si>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</si>
  <si>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</si>
  <si>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</si>
  <si>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</si>
  <si>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</si>
  <si>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</si>
  <si>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</si>
  <si>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</si>
  <si>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</si>
  <si>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</si>
  <si>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</si>
  <si>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</si>
  <si>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</si>
  <si>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</si>
  <si>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</si>
  <si>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</si>
  <si>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</si>
  <si>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</si>
  <si>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</si>
  <si>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</si>
  <si>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</si>
  <si>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</si>
  <si>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</si>
  <si>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</si>
  <si>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</si>
  <si>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</si>
  <si>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</si>
  <si>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</si>
  <si>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</si>
  <si>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</si>
  <si>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</si>
  <si>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</si>
  <si>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</si>
  <si>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</si>
  <si>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</si>
  <si>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</si>
  <si>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</si>
  <si>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</si>
  <si>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</si>
  <si>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</si>
  <si>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</si>
  <si>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</si>
  <si>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</si>
  <si>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</si>
  <si>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</si>
  <si>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</si>
  <si>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</si>
  <si>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</si>
  <si>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</si>
  <si>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</si>
  <si>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</si>
  <si>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</si>
  <si>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</si>
  <si>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</si>
  <si>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</si>
  <si>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</si>
  <si>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</si>
  <si>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</si>
  <si>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</si>
  <si>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</si>
  <si>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</si>
  <si>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</si>
  <si>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</si>
  <si>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</si>
  <si>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</si>
  <si>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</si>
  <si>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</si>
  <si>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</si>
  <si>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</si>
  <si>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</si>
  <si>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</si>
  <si>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</si>
  <si>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</si>
  <si>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</si>
  <si>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</si>
  <si>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</si>
  <si>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</si>
  <si>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</si>
  <si>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</si>
  <si>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</si>
  <si>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</si>
  <si>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</si>
  <si>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</si>
  <si>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</si>
  <si>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</si>
  <si>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</si>
  <si>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</si>
  <si>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</si>
  <si>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</si>
  <si>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</si>
  <si>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</si>
  <si>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</si>
  <si>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</si>
  <si>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</si>
  <si>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</si>
  <si>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</si>
  <si>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</si>
  <si>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</si>
  <si>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</si>
  <si>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</si>
  <si>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</si>
  <si>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</si>
  <si>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</si>
  <si>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</si>
  <si>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</si>
  <si>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</si>
  <si>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</si>
  <si>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</si>
  <si>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</si>
  <si>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</si>
  <si>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</si>
  <si>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</si>
  <si>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</si>
  <si>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</si>
  <si>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</si>
  <si>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</si>
  <si>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</si>
  <si>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</si>
  <si>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</si>
  <si>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</si>
  <si>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</si>
  <si>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</si>
  <si>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</si>
  <si>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</si>
  <si>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</si>
  <si>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</si>
  <si>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</si>
  <si>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</si>
  <si>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</si>
  <si>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</si>
  <si>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</si>
  <si>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</si>
  <si>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</si>
  <si>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</si>
  <si>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</si>
  <si>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</si>
  <si>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</si>
  <si>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</si>
  <si>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</si>
  <si>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</si>
  <si>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</si>
  <si>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</si>
  <si>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</si>
  <si>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</si>
  <si>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</si>
  <si>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</si>
  <si>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</si>
  <si>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</si>
  <si>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</si>
  <si>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</si>
  <si>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</si>
  <si>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</si>
  <si>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</si>
  <si>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</si>
  <si>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</si>
  <si>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</si>
  <si>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</si>
  <si>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</si>
  <si>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</si>
  <si>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</si>
  <si>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</si>
  <si>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</si>
  <si>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</si>
  <si>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</si>
  <si>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</si>
  <si>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</si>
  <si>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</si>
  <si>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</si>
  <si>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</si>
  <si>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</si>
  <si>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</si>
  <si>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</si>
  <si>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</si>
  <si>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</si>
  <si>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</si>
  <si>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</si>
  <si>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</si>
  <si>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</si>
  <si>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</si>
  <si>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</si>
  <si>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</si>
  <si>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</si>
  <si>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</si>
  <si>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</si>
  <si>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</si>
  <si>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</si>
  <si>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</si>
  <si>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</si>
  <si>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</si>
  <si>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</si>
  <si>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</si>
  <si>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</si>
  <si>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</si>
  <si>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</si>
  <si>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Краснореченского   сельского поселения</t>
  </si>
  <si>
    <t xml:space="preserve">Глава сельского поселения                                                                           Ю.В.Гусева              </t>
  </si>
  <si>
    <t>Главный бухгалтер                                                                                          М.Н.Белолипецкая</t>
  </si>
  <si>
    <t>на          01октября       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</si>
</sst>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</numFmts>
  <fonts count="27"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24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24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/>
      <protection locked="0"/>
    </xf>
    <xf numFmtId="0" fontId="6" fillId="24" borderId="18" xfId="0" applyFont="1" applyFill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24" borderId="13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">
      <selection activeCell="I18" sqref="I18"/>
    </sheetView>
  </sheetViews>
  <sheetFormatPr defaultColWidth="9.33203125" defaultRowHeight="11.25"/>
  <cols>
    <col min="1" max="1" width="47.83203125" style="12" customWidth="1"/>
    <col min="2" max="2" width="27.16015625" style="3" customWidth="1"/>
    <col min="3" max="3" width="11.33203125" style="18" customWidth="1"/>
    <col min="4" max="4" width="11.16015625" style="18" customWidth="1"/>
    <col min="5" max="6" width="11.5" style="18" customWidth="1"/>
    <col min="7" max="7" width="13.33203125" style="18" customWidth="1"/>
    <col min="8" max="8" width="12.66015625" style="18" bestFit="1" customWidth="1"/>
  </cols>
  <sheetData>
    <row r="1" spans="1:9" s="1" customFormat="1" ht="16.5" customHeight="1">
      <c r="A1" s="55" t="s">
        <v>226</v>
      </c>
      <c r="B1" s="55"/>
      <c r="C1" s="55"/>
      <c r="D1" s="55"/>
      <c r="E1" s="55"/>
      <c r="F1" s="55"/>
      <c r="G1" s="55"/>
      <c r="H1" s="55"/>
      <c r="I1" s="48"/>
    </row>
    <row r="2" spans="1:9" s="1" customFormat="1" ht="11.25" customHeight="1">
      <c r="A2" s="55" t="s">
        <v>212</v>
      </c>
      <c r="B2" s="55"/>
      <c r="C2" s="55"/>
      <c r="D2" s="55"/>
      <c r="E2" s="55"/>
      <c r="F2" s="55"/>
      <c r="G2" s="55"/>
      <c r="H2" s="55"/>
      <c r="I2" s="47"/>
    </row>
    <row r="3" spans="1:8" s="1" customFormat="1" ht="12">
      <c r="A3" s="56" t="s">
        <v>254</v>
      </c>
      <c r="B3" s="56"/>
      <c r="C3" s="56"/>
      <c r="D3" s="56"/>
      <c r="E3" s="56"/>
      <c r="F3" s="56"/>
      <c r="G3" s="56"/>
      <c r="H3" s="56"/>
    </row>
    <row r="4" spans="1:8" s="1" customFormat="1" ht="12">
      <c r="A4" s="56" t="s">
        <v>257</v>
      </c>
      <c r="B4" s="56"/>
      <c r="C4" s="56"/>
      <c r="D4" s="56"/>
      <c r="E4" s="56"/>
      <c r="F4" s="56"/>
      <c r="G4" s="56"/>
      <c r="H4" s="56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213</v>
      </c>
    </row>
    <row r="6" spans="1:8" s="19" customFormat="1" ht="60" customHeight="1">
      <c r="A6" s="4" t="s">
        <v>52</v>
      </c>
      <c r="B6" s="4" t="s">
        <v>53</v>
      </c>
      <c r="C6" s="5" t="s">
        <v>214</v>
      </c>
      <c r="D6" s="5" t="s">
        <v>215</v>
      </c>
      <c r="E6" s="5" t="s">
        <v>54</v>
      </c>
      <c r="F6" s="5" t="s">
        <v>216</v>
      </c>
      <c r="G6" s="5" t="s">
        <v>217</v>
      </c>
      <c r="H6" s="5" t="s">
        <v>55</v>
      </c>
    </row>
    <row r="7" spans="1:8" s="2" customFormat="1" ht="12.75" thickBot="1">
      <c r="A7" s="6" t="s">
        <v>218</v>
      </c>
      <c r="B7" s="7" t="s">
        <v>219</v>
      </c>
      <c r="C7" s="14" t="s">
        <v>220</v>
      </c>
      <c r="D7" s="14" t="s">
        <v>221</v>
      </c>
      <c r="E7" s="14" t="s">
        <v>222</v>
      </c>
      <c r="F7" s="14" t="s">
        <v>223</v>
      </c>
      <c r="G7" s="14" t="s">
        <v>224</v>
      </c>
      <c r="H7" s="14" t="s">
        <v>225</v>
      </c>
    </row>
    <row r="8" spans="1:8" ht="12.75" thickBot="1">
      <c r="A8" s="21" t="s">
        <v>56</v>
      </c>
      <c r="B8" s="22" t="s">
        <v>57</v>
      </c>
      <c r="C8" s="23">
        <f>E8-D8</f>
        <v>797500</v>
      </c>
      <c r="D8" s="23">
        <f>D9+D73</f>
        <v>1702647</v>
      </c>
      <c r="E8" s="23">
        <f>E9+E73</f>
        <v>2500147</v>
      </c>
      <c r="F8" s="23">
        <f>H8-G8</f>
        <v>730997.46</v>
      </c>
      <c r="G8" s="52">
        <f>G9+G73</f>
        <v>1180347</v>
      </c>
      <c r="H8" s="52">
        <f>H9+H73</f>
        <v>1911344.46</v>
      </c>
    </row>
    <row r="9" spans="1:10" ht="12.75" thickBot="1">
      <c r="A9" s="27" t="s">
        <v>58</v>
      </c>
      <c r="B9" s="28" t="s">
        <v>59</v>
      </c>
      <c r="C9" s="29">
        <f aca="true" t="shared" si="0" ref="C9:C17">E9-D9</f>
        <v>457400</v>
      </c>
      <c r="D9" s="29"/>
      <c r="E9" s="29">
        <f>E10+E16+E22+E26+E37+E40+E50+E55+E62+E66</f>
        <v>457400</v>
      </c>
      <c r="F9" s="29">
        <f aca="true" t="shared" si="1" ref="F9:F17">H9-G9</f>
        <v>390897.45999999996</v>
      </c>
      <c r="G9" s="29"/>
      <c r="H9" s="29">
        <f>H10+H16+H22+H26+H37+H40+H50+H55+H62+H66</f>
        <v>390897.45999999996</v>
      </c>
      <c r="J9" s="53">
        <f>H9/E9*100</f>
        <v>85.46074770441626</v>
      </c>
    </row>
    <row r="10" spans="1:10" ht="12.75" thickBot="1">
      <c r="A10" s="27" t="s">
        <v>60</v>
      </c>
      <c r="B10" s="28" t="s">
        <v>61</v>
      </c>
      <c r="C10" s="29">
        <f t="shared" si="0"/>
        <v>12800</v>
      </c>
      <c r="D10" s="29"/>
      <c r="E10" s="29">
        <f>E11</f>
        <v>12800</v>
      </c>
      <c r="F10" s="29">
        <f t="shared" si="1"/>
        <v>7863.62</v>
      </c>
      <c r="G10" s="29"/>
      <c r="H10" s="30">
        <f>H11</f>
        <v>7863.62</v>
      </c>
      <c r="J10" s="53">
        <f aca="true" t="shared" si="2" ref="J10:J66">H10/E10*100</f>
        <v>61.43453125</v>
      </c>
    </row>
    <row r="11" spans="1:10" ht="12">
      <c r="A11" s="24" t="s">
        <v>0</v>
      </c>
      <c r="B11" s="25" t="s">
        <v>1</v>
      </c>
      <c r="C11" s="26">
        <f t="shared" si="0"/>
        <v>12800</v>
      </c>
      <c r="D11" s="26"/>
      <c r="E11" s="26">
        <f>SUM(E12:E15)</f>
        <v>12800</v>
      </c>
      <c r="F11" s="26">
        <f t="shared" si="1"/>
        <v>7863.62</v>
      </c>
      <c r="G11" s="26"/>
      <c r="H11" s="26">
        <f>SUM(H12:H15)</f>
        <v>7863.62</v>
      </c>
      <c r="J11" s="53">
        <f t="shared" si="2"/>
        <v>61.43453125</v>
      </c>
    </row>
    <row r="12" spans="1:10" ht="68.25" thickBot="1">
      <c r="A12" s="8" t="s">
        <v>2</v>
      </c>
      <c r="B12" s="9" t="s">
        <v>3</v>
      </c>
      <c r="C12" s="15">
        <f t="shared" si="0"/>
        <v>12800</v>
      </c>
      <c r="D12" s="15"/>
      <c r="E12" s="20">
        <v>12800</v>
      </c>
      <c r="F12" s="15">
        <f t="shared" si="1"/>
        <v>7863.62</v>
      </c>
      <c r="G12" s="15"/>
      <c r="H12" s="20">
        <v>7863.62</v>
      </c>
      <c r="J12" s="53">
        <f t="shared" si="2"/>
        <v>61.43453125</v>
      </c>
    </row>
    <row r="13" spans="1:10" ht="101.25" hidden="1">
      <c r="A13" s="8" t="s">
        <v>4</v>
      </c>
      <c r="B13" s="9" t="s">
        <v>5</v>
      </c>
      <c r="C13" s="15">
        <f t="shared" si="0"/>
        <v>0</v>
      </c>
      <c r="D13" s="15"/>
      <c r="E13" s="20"/>
      <c r="F13" s="15">
        <f t="shared" si="1"/>
        <v>0</v>
      </c>
      <c r="G13" s="15"/>
      <c r="H13" s="20"/>
      <c r="J13" s="53" t="e">
        <f t="shared" si="2"/>
        <v>#DIV/0!</v>
      </c>
    </row>
    <row r="14" spans="1:10" ht="45" hidden="1">
      <c r="A14" s="8" t="s">
        <v>6</v>
      </c>
      <c r="B14" s="9" t="s">
        <v>7</v>
      </c>
      <c r="C14" s="15">
        <f t="shared" si="0"/>
        <v>0</v>
      </c>
      <c r="D14" s="15"/>
      <c r="E14" s="20"/>
      <c r="F14" s="15">
        <f t="shared" si="1"/>
        <v>0</v>
      </c>
      <c r="G14" s="15"/>
      <c r="H14" s="20"/>
      <c r="J14" s="53" t="e">
        <f t="shared" si="2"/>
        <v>#DIV/0!</v>
      </c>
    </row>
    <row r="15" spans="1:10" ht="79.5" hidden="1" thickBot="1">
      <c r="A15" s="31" t="s">
        <v>8</v>
      </c>
      <c r="B15" s="34" t="s">
        <v>9</v>
      </c>
      <c r="C15" s="23">
        <f t="shared" si="0"/>
        <v>0</v>
      </c>
      <c r="D15" s="23"/>
      <c r="E15" s="32"/>
      <c r="F15" s="23">
        <f t="shared" si="1"/>
        <v>0</v>
      </c>
      <c r="G15" s="23"/>
      <c r="H15" s="32"/>
      <c r="J15" s="53" t="e">
        <f t="shared" si="2"/>
        <v>#DIV/0!</v>
      </c>
    </row>
    <row r="16" spans="1:10" ht="34.5" thickBot="1">
      <c r="A16" s="27" t="s">
        <v>10</v>
      </c>
      <c r="B16" s="28" t="s">
        <v>11</v>
      </c>
      <c r="C16" s="29">
        <f t="shared" si="0"/>
        <v>76800</v>
      </c>
      <c r="D16" s="29"/>
      <c r="E16" s="29">
        <f>E17</f>
        <v>76800</v>
      </c>
      <c r="F16" s="29">
        <f t="shared" si="1"/>
        <v>76754.35999999999</v>
      </c>
      <c r="G16" s="29"/>
      <c r="H16" s="50">
        <f>H17</f>
        <v>76754.35999999999</v>
      </c>
      <c r="J16" s="53">
        <f t="shared" si="2"/>
        <v>99.94057291666665</v>
      </c>
    </row>
    <row r="17" spans="1:10" ht="27.75" customHeight="1">
      <c r="A17" s="24" t="s">
        <v>12</v>
      </c>
      <c r="B17" s="25" t="s">
        <v>13</v>
      </c>
      <c r="C17" s="26">
        <f t="shared" si="0"/>
        <v>76800</v>
      </c>
      <c r="D17" s="26"/>
      <c r="E17" s="26">
        <f>SUM(E18:E21)</f>
        <v>76800</v>
      </c>
      <c r="F17" s="26">
        <f t="shared" si="1"/>
        <v>76754.35999999999</v>
      </c>
      <c r="G17" s="26"/>
      <c r="H17" s="51">
        <f>SUM(H18:H21)</f>
        <v>76754.35999999999</v>
      </c>
      <c r="J17" s="53">
        <f t="shared" si="2"/>
        <v>99.94057291666665</v>
      </c>
    </row>
    <row r="18" spans="1:10" ht="67.5">
      <c r="A18" s="8" t="s">
        <v>14</v>
      </c>
      <c r="B18" s="9" t="s">
        <v>15</v>
      </c>
      <c r="C18" s="15">
        <f aca="true" t="shared" si="3" ref="C18:C31">E18-D18</f>
        <v>25300</v>
      </c>
      <c r="D18" s="15"/>
      <c r="E18" s="20">
        <v>25300</v>
      </c>
      <c r="F18" s="15">
        <f aca="true" t="shared" si="4" ref="F18:F31">H18-G18</f>
        <v>26341.91</v>
      </c>
      <c r="G18" s="15"/>
      <c r="H18" s="49">
        <v>26341.91</v>
      </c>
      <c r="J18" s="53">
        <f t="shared" si="2"/>
        <v>104.11822134387351</v>
      </c>
    </row>
    <row r="19" spans="1:10" ht="78.75">
      <c r="A19" s="8" t="s">
        <v>16</v>
      </c>
      <c r="B19" s="9" t="s">
        <v>17</v>
      </c>
      <c r="C19" s="15">
        <f t="shared" si="3"/>
        <v>700</v>
      </c>
      <c r="D19" s="15"/>
      <c r="E19" s="20">
        <v>700</v>
      </c>
      <c r="F19" s="15">
        <f t="shared" si="4"/>
        <v>715.37</v>
      </c>
      <c r="G19" s="15"/>
      <c r="H19" s="20">
        <v>715.37</v>
      </c>
      <c r="J19" s="53">
        <f t="shared" si="2"/>
        <v>102.19571428571427</v>
      </c>
    </row>
    <row r="20" spans="1:10" ht="67.5">
      <c r="A20" s="8" t="s">
        <v>18</v>
      </c>
      <c r="B20" s="9" t="s">
        <v>19</v>
      </c>
      <c r="C20" s="15">
        <f t="shared" si="3"/>
        <v>50800</v>
      </c>
      <c r="D20" s="15"/>
      <c r="E20" s="20">
        <v>50800</v>
      </c>
      <c r="F20" s="15">
        <f t="shared" si="4"/>
        <v>52849.52</v>
      </c>
      <c r="G20" s="15"/>
      <c r="H20" s="20">
        <v>52849.52</v>
      </c>
      <c r="J20" s="53">
        <f t="shared" si="2"/>
        <v>104.03448818897638</v>
      </c>
    </row>
    <row r="21" spans="1:10" ht="68.25" thickBot="1">
      <c r="A21" s="31" t="s">
        <v>20</v>
      </c>
      <c r="B21" s="34" t="s">
        <v>21</v>
      </c>
      <c r="C21" s="23">
        <f t="shared" si="3"/>
        <v>0</v>
      </c>
      <c r="D21" s="23"/>
      <c r="E21" s="32"/>
      <c r="F21" s="23">
        <f t="shared" si="4"/>
        <v>-3152.44</v>
      </c>
      <c r="G21" s="23"/>
      <c r="H21" s="32">
        <v>-3152.44</v>
      </c>
      <c r="J21" s="53" t="e">
        <f t="shared" si="2"/>
        <v>#DIV/0!</v>
      </c>
    </row>
    <row r="22" spans="1:10" ht="12.75" thickBot="1">
      <c r="A22" s="27" t="s">
        <v>22</v>
      </c>
      <c r="B22" s="28" t="s">
        <v>23</v>
      </c>
      <c r="C22" s="29">
        <f t="shared" si="3"/>
        <v>18300</v>
      </c>
      <c r="D22" s="29"/>
      <c r="E22" s="29">
        <f>E23</f>
        <v>18300</v>
      </c>
      <c r="F22" s="29">
        <f t="shared" si="4"/>
        <v>18251.7</v>
      </c>
      <c r="G22" s="29"/>
      <c r="H22" s="30">
        <f>H23</f>
        <v>18251.7</v>
      </c>
      <c r="J22" s="53">
        <f t="shared" si="2"/>
        <v>99.73606557377049</v>
      </c>
    </row>
    <row r="23" spans="1:10" ht="12">
      <c r="A23" s="24" t="s">
        <v>24</v>
      </c>
      <c r="B23" s="25" t="s">
        <v>25</v>
      </c>
      <c r="C23" s="26">
        <f t="shared" si="3"/>
        <v>18300</v>
      </c>
      <c r="D23" s="26"/>
      <c r="E23" s="26">
        <f>SUM(E24:E25)</f>
        <v>18300</v>
      </c>
      <c r="F23" s="26">
        <f t="shared" si="4"/>
        <v>18251.7</v>
      </c>
      <c r="G23" s="26"/>
      <c r="H23" s="26">
        <f>SUM(H24:H25)</f>
        <v>18251.7</v>
      </c>
      <c r="J23" s="53">
        <f t="shared" si="2"/>
        <v>99.73606557377049</v>
      </c>
    </row>
    <row r="24" spans="1:10" ht="12">
      <c r="A24" s="8" t="s">
        <v>24</v>
      </c>
      <c r="B24" s="9" t="s">
        <v>26</v>
      </c>
      <c r="C24" s="15">
        <f t="shared" si="3"/>
        <v>18300</v>
      </c>
      <c r="D24" s="15"/>
      <c r="E24" s="20">
        <v>18300</v>
      </c>
      <c r="F24" s="15">
        <f t="shared" si="4"/>
        <v>18251.7</v>
      </c>
      <c r="G24" s="15"/>
      <c r="H24" s="20">
        <v>18251.7</v>
      </c>
      <c r="J24" s="53">
        <f t="shared" si="2"/>
        <v>99.73606557377049</v>
      </c>
    </row>
    <row r="25" spans="1:10" ht="23.25" thickBot="1">
      <c r="A25" s="31" t="s">
        <v>230</v>
      </c>
      <c r="B25" s="34" t="s">
        <v>231</v>
      </c>
      <c r="C25" s="15">
        <f t="shared" si="3"/>
        <v>0</v>
      </c>
      <c r="D25" s="23"/>
      <c r="E25" s="32"/>
      <c r="F25" s="15">
        <f t="shared" si="4"/>
        <v>0</v>
      </c>
      <c r="G25" s="23"/>
      <c r="H25" s="32">
        <v>0</v>
      </c>
      <c r="J25" s="53" t="e">
        <f t="shared" si="2"/>
        <v>#DIV/0!</v>
      </c>
    </row>
    <row r="26" spans="1:10" ht="12.75" thickBot="1">
      <c r="A26" s="27" t="s">
        <v>27</v>
      </c>
      <c r="B26" s="28" t="s">
        <v>28</v>
      </c>
      <c r="C26" s="29">
        <f t="shared" si="3"/>
        <v>305700</v>
      </c>
      <c r="D26" s="29"/>
      <c r="E26" s="29">
        <f>E27+E30</f>
        <v>305700</v>
      </c>
      <c r="F26" s="29">
        <f t="shared" si="4"/>
        <v>245227.78</v>
      </c>
      <c r="G26" s="29"/>
      <c r="H26" s="30">
        <f>H27+H30</f>
        <v>245227.78</v>
      </c>
      <c r="J26" s="53">
        <f t="shared" si="2"/>
        <v>80.21844291789336</v>
      </c>
    </row>
    <row r="27" spans="1:10" ht="12">
      <c r="A27" s="24" t="s">
        <v>29</v>
      </c>
      <c r="B27" s="25" t="s">
        <v>30</v>
      </c>
      <c r="C27" s="26">
        <f t="shared" si="3"/>
        <v>1000</v>
      </c>
      <c r="D27" s="26"/>
      <c r="E27" s="26">
        <f>SUM(E28:E29)</f>
        <v>1000</v>
      </c>
      <c r="F27" s="26">
        <f t="shared" si="4"/>
        <v>420.43</v>
      </c>
      <c r="G27" s="26"/>
      <c r="H27" s="26">
        <f>SUM(H28:H29)</f>
        <v>420.43</v>
      </c>
      <c r="J27" s="53">
        <f t="shared" si="2"/>
        <v>42.043</v>
      </c>
    </row>
    <row r="28" spans="1:10" ht="39" customHeight="1">
      <c r="A28" s="8" t="s">
        <v>31</v>
      </c>
      <c r="B28" s="9" t="s">
        <v>32</v>
      </c>
      <c r="C28" s="15">
        <f t="shared" si="3"/>
        <v>1000</v>
      </c>
      <c r="D28" s="15"/>
      <c r="E28" s="20">
        <v>1000</v>
      </c>
      <c r="F28" s="15">
        <f t="shared" si="4"/>
        <v>420.43</v>
      </c>
      <c r="G28" s="15"/>
      <c r="H28" s="20">
        <v>420.43</v>
      </c>
      <c r="I28" t="s">
        <v>37</v>
      </c>
      <c r="J28" s="53">
        <f t="shared" si="2"/>
        <v>42.043</v>
      </c>
    </row>
    <row r="29" spans="1:10" ht="36" customHeight="1" hidden="1">
      <c r="A29" s="8" t="s">
        <v>38</v>
      </c>
      <c r="B29" s="9" t="s">
        <v>39</v>
      </c>
      <c r="C29" s="15">
        <f t="shared" si="3"/>
        <v>0</v>
      </c>
      <c r="D29" s="15"/>
      <c r="E29" s="20"/>
      <c r="F29" s="15">
        <f t="shared" si="4"/>
        <v>0</v>
      </c>
      <c r="G29" s="15"/>
      <c r="H29" s="20"/>
      <c r="I29" t="s">
        <v>40</v>
      </c>
      <c r="J29" s="53" t="e">
        <f t="shared" si="2"/>
        <v>#DIV/0!</v>
      </c>
    </row>
    <row r="30" spans="1:10" ht="12">
      <c r="A30" s="8" t="s">
        <v>33</v>
      </c>
      <c r="B30" s="9" t="s">
        <v>34</v>
      </c>
      <c r="C30" s="15">
        <f t="shared" si="3"/>
        <v>304700</v>
      </c>
      <c r="D30" s="15"/>
      <c r="E30" s="15">
        <f>E31+E34</f>
        <v>304700</v>
      </c>
      <c r="F30" s="15">
        <f t="shared" si="4"/>
        <v>244807.35</v>
      </c>
      <c r="G30" s="15"/>
      <c r="H30" s="15">
        <f>H31+H34</f>
        <v>244807.35</v>
      </c>
      <c r="J30" s="53">
        <f t="shared" si="2"/>
        <v>80.34373153921891</v>
      </c>
    </row>
    <row r="31" spans="1:10" ht="12">
      <c r="A31" s="8" t="s">
        <v>41</v>
      </c>
      <c r="B31" s="9" t="s">
        <v>232</v>
      </c>
      <c r="C31" s="15">
        <f t="shared" si="3"/>
        <v>3000</v>
      </c>
      <c r="D31" s="15"/>
      <c r="E31" s="15">
        <f>SUM(E32:E33)</f>
        <v>3000</v>
      </c>
      <c r="F31" s="15">
        <f t="shared" si="4"/>
        <v>1285.09</v>
      </c>
      <c r="G31" s="15"/>
      <c r="H31" s="15">
        <f>SUM(H32:H33)</f>
        <v>1285.09</v>
      </c>
      <c r="J31" s="53">
        <f t="shared" si="2"/>
        <v>42.83633333333333</v>
      </c>
    </row>
    <row r="32" spans="1:10" ht="33.75">
      <c r="A32" s="8" t="s">
        <v>44</v>
      </c>
      <c r="B32" s="9" t="s">
        <v>42</v>
      </c>
      <c r="C32" s="15">
        <f aca="true" t="shared" si="5" ref="C32:C39">E32-D32</f>
        <v>3000</v>
      </c>
      <c r="D32" s="15"/>
      <c r="E32" s="20">
        <v>3000</v>
      </c>
      <c r="F32" s="15">
        <f aca="true" t="shared" si="6" ref="F32:F39">H32-G32</f>
        <v>1285.09</v>
      </c>
      <c r="G32" s="15"/>
      <c r="H32" s="20">
        <v>1285.09</v>
      </c>
      <c r="I32" t="s">
        <v>37</v>
      </c>
      <c r="J32" s="53">
        <f t="shared" si="2"/>
        <v>42.83633333333333</v>
      </c>
    </row>
    <row r="33" spans="1:10" ht="33.75" hidden="1">
      <c r="A33" s="8" t="s">
        <v>45</v>
      </c>
      <c r="B33" s="9" t="s">
        <v>43</v>
      </c>
      <c r="C33" s="15">
        <f t="shared" si="5"/>
        <v>0</v>
      </c>
      <c r="D33" s="15"/>
      <c r="E33" s="20"/>
      <c r="F33" s="15">
        <f t="shared" si="6"/>
        <v>0</v>
      </c>
      <c r="G33" s="15"/>
      <c r="H33" s="20"/>
      <c r="I33" t="s">
        <v>40</v>
      </c>
      <c r="J33" s="53" t="e">
        <f t="shared" si="2"/>
        <v>#DIV/0!</v>
      </c>
    </row>
    <row r="34" spans="1:10" ht="12">
      <c r="A34" s="8" t="s">
        <v>47</v>
      </c>
      <c r="B34" s="9" t="s">
        <v>46</v>
      </c>
      <c r="C34" s="15">
        <f t="shared" si="5"/>
        <v>301700</v>
      </c>
      <c r="D34" s="15"/>
      <c r="E34" s="15">
        <f>SUM(E35:E36)</f>
        <v>301700</v>
      </c>
      <c r="F34" s="15">
        <f t="shared" si="6"/>
        <v>243522.26</v>
      </c>
      <c r="G34" s="15"/>
      <c r="H34" s="15">
        <f>SUM(H35:H36)</f>
        <v>243522.26</v>
      </c>
      <c r="J34" s="53">
        <f t="shared" si="2"/>
        <v>80.7166920782234</v>
      </c>
    </row>
    <row r="35" spans="1:10" ht="34.5" thickBot="1">
      <c r="A35" s="8" t="s">
        <v>50</v>
      </c>
      <c r="B35" s="9" t="s">
        <v>48</v>
      </c>
      <c r="C35" s="15">
        <f t="shared" si="5"/>
        <v>301700</v>
      </c>
      <c r="D35" s="15"/>
      <c r="E35" s="20">
        <v>301700</v>
      </c>
      <c r="F35" s="15">
        <f t="shared" si="6"/>
        <v>243522.26</v>
      </c>
      <c r="G35" s="15"/>
      <c r="H35" s="20">
        <v>243522.26</v>
      </c>
      <c r="I35" t="s">
        <v>37</v>
      </c>
      <c r="J35" s="53">
        <f t="shared" si="2"/>
        <v>80.7166920782234</v>
      </c>
    </row>
    <row r="36" spans="1:10" ht="34.5" hidden="1" thickBot="1">
      <c r="A36" s="31" t="s">
        <v>51</v>
      </c>
      <c r="B36" s="34" t="s">
        <v>49</v>
      </c>
      <c r="C36" s="23">
        <f t="shared" si="5"/>
        <v>0</v>
      </c>
      <c r="D36" s="23"/>
      <c r="E36" s="32"/>
      <c r="F36" s="23">
        <f t="shared" si="6"/>
        <v>0</v>
      </c>
      <c r="G36" s="23"/>
      <c r="H36" s="32"/>
      <c r="I36" t="s">
        <v>40</v>
      </c>
      <c r="J36" s="53" t="e">
        <f t="shared" si="2"/>
        <v>#DIV/0!</v>
      </c>
    </row>
    <row r="37" spans="1:10" ht="12.75" thickBot="1">
      <c r="A37" s="27" t="s">
        <v>35</v>
      </c>
      <c r="B37" s="28" t="s">
        <v>36</v>
      </c>
      <c r="C37" s="29">
        <f t="shared" si="5"/>
        <v>42800</v>
      </c>
      <c r="D37" s="29"/>
      <c r="E37" s="29">
        <f>E38</f>
        <v>42800</v>
      </c>
      <c r="F37" s="29">
        <f t="shared" si="6"/>
        <v>42800</v>
      </c>
      <c r="G37" s="29"/>
      <c r="H37" s="30">
        <f>H38</f>
        <v>42800</v>
      </c>
      <c r="J37" s="53">
        <f t="shared" si="2"/>
        <v>100</v>
      </c>
    </row>
    <row r="38" spans="1:10" ht="45">
      <c r="A38" s="24" t="s">
        <v>78</v>
      </c>
      <c r="B38" s="25" t="s">
        <v>79</v>
      </c>
      <c r="C38" s="26">
        <f t="shared" si="5"/>
        <v>42800</v>
      </c>
      <c r="D38" s="26"/>
      <c r="E38" s="26">
        <f>E39</f>
        <v>42800</v>
      </c>
      <c r="F38" s="26">
        <f t="shared" si="6"/>
        <v>42800</v>
      </c>
      <c r="G38" s="26"/>
      <c r="H38" s="26">
        <f>H39</f>
        <v>42800</v>
      </c>
      <c r="J38" s="53">
        <f t="shared" si="2"/>
        <v>100</v>
      </c>
    </row>
    <row r="39" spans="1:10" ht="28.5" customHeight="1" thickBot="1">
      <c r="A39" s="31" t="s">
        <v>233</v>
      </c>
      <c r="B39" s="34" t="s">
        <v>234</v>
      </c>
      <c r="C39" s="33">
        <f t="shared" si="5"/>
        <v>42800</v>
      </c>
      <c r="D39" s="23"/>
      <c r="E39" s="32">
        <v>42800</v>
      </c>
      <c r="F39" s="33">
        <f t="shared" si="6"/>
        <v>42800</v>
      </c>
      <c r="G39" s="23"/>
      <c r="H39" s="32">
        <v>42800</v>
      </c>
      <c r="J39" s="53">
        <f t="shared" si="2"/>
        <v>100</v>
      </c>
    </row>
    <row r="40" spans="1:10" ht="34.5" thickBot="1">
      <c r="A40" s="27" t="s">
        <v>62</v>
      </c>
      <c r="B40" s="28" t="s">
        <v>63</v>
      </c>
      <c r="C40" s="29">
        <f>E40-D40</f>
        <v>0</v>
      </c>
      <c r="D40" s="29"/>
      <c r="E40" s="29">
        <f>E41</f>
        <v>0</v>
      </c>
      <c r="F40" s="29">
        <f>H40-G40</f>
        <v>0</v>
      </c>
      <c r="G40" s="29"/>
      <c r="H40" s="30">
        <f>H41</f>
        <v>0</v>
      </c>
      <c r="J40" s="53" t="e">
        <f t="shared" si="2"/>
        <v>#DIV/0!</v>
      </c>
    </row>
    <row r="41" spans="1:10" ht="78.75" hidden="1">
      <c r="A41" s="24" t="s">
        <v>64</v>
      </c>
      <c r="B41" s="25" t="s">
        <v>65</v>
      </c>
      <c r="C41" s="26">
        <f aca="true" t="shared" si="7" ref="C41:C47">E41-D41</f>
        <v>0</v>
      </c>
      <c r="D41" s="26"/>
      <c r="E41" s="26">
        <f>E42+E45+E47</f>
        <v>0</v>
      </c>
      <c r="F41" s="26">
        <f aca="true" t="shared" si="8" ref="F41:F47">H41-G41</f>
        <v>0</v>
      </c>
      <c r="G41" s="26"/>
      <c r="H41" s="26">
        <f>H42+H45+H47</f>
        <v>0</v>
      </c>
      <c r="J41" s="53" t="e">
        <f t="shared" si="2"/>
        <v>#DIV/0!</v>
      </c>
    </row>
    <row r="42" spans="1:10" ht="56.25" hidden="1">
      <c r="A42" s="8" t="s">
        <v>66</v>
      </c>
      <c r="B42" s="9" t="s">
        <v>67</v>
      </c>
      <c r="C42" s="15">
        <f t="shared" si="7"/>
        <v>0</v>
      </c>
      <c r="D42" s="15"/>
      <c r="E42" s="15">
        <f>E43+E44</f>
        <v>0</v>
      </c>
      <c r="F42" s="15">
        <f t="shared" si="8"/>
        <v>0</v>
      </c>
      <c r="G42" s="15"/>
      <c r="H42" s="15">
        <f>H43+H44</f>
        <v>0</v>
      </c>
      <c r="J42" s="53" t="e">
        <f t="shared" si="2"/>
        <v>#DIV/0!</v>
      </c>
    </row>
    <row r="43" spans="1:10" ht="67.5" hidden="1">
      <c r="A43" s="8" t="s">
        <v>68</v>
      </c>
      <c r="B43" s="9" t="s">
        <v>69</v>
      </c>
      <c r="C43" s="15">
        <f t="shared" si="7"/>
        <v>0</v>
      </c>
      <c r="D43" s="15"/>
      <c r="E43" s="20"/>
      <c r="F43" s="15">
        <f t="shared" si="8"/>
        <v>0</v>
      </c>
      <c r="G43" s="15"/>
      <c r="H43" s="20"/>
      <c r="J43" s="53" t="e">
        <f t="shared" si="2"/>
        <v>#DIV/0!</v>
      </c>
    </row>
    <row r="44" spans="1:10" ht="65.25" customHeight="1" hidden="1">
      <c r="A44" s="8" t="s">
        <v>235</v>
      </c>
      <c r="B44" s="9" t="s">
        <v>236</v>
      </c>
      <c r="C44" s="15">
        <f t="shared" si="7"/>
        <v>0</v>
      </c>
      <c r="D44" s="15"/>
      <c r="E44" s="20"/>
      <c r="F44" s="15">
        <f t="shared" si="8"/>
        <v>0</v>
      </c>
      <c r="G44" s="15"/>
      <c r="H44" s="20"/>
      <c r="J44" s="53" t="e">
        <f t="shared" si="2"/>
        <v>#DIV/0!</v>
      </c>
    </row>
    <row r="45" spans="1:10" ht="69" customHeight="1" hidden="1">
      <c r="A45" s="8" t="s">
        <v>70</v>
      </c>
      <c r="B45" s="9" t="s">
        <v>71</v>
      </c>
      <c r="C45" s="15">
        <f t="shared" si="7"/>
        <v>0</v>
      </c>
      <c r="D45" s="15"/>
      <c r="E45" s="15">
        <f>E46</f>
        <v>0</v>
      </c>
      <c r="F45" s="15">
        <f t="shared" si="8"/>
        <v>0</v>
      </c>
      <c r="G45" s="15"/>
      <c r="H45" s="15">
        <f>H46</f>
        <v>0</v>
      </c>
      <c r="J45" s="53" t="e">
        <f t="shared" si="2"/>
        <v>#DIV/0!</v>
      </c>
    </row>
    <row r="46" spans="1:10" ht="67.5" hidden="1">
      <c r="A46" s="8" t="s">
        <v>72</v>
      </c>
      <c r="B46" s="9" t="s">
        <v>73</v>
      </c>
      <c r="C46" s="15">
        <f t="shared" si="7"/>
        <v>0</v>
      </c>
      <c r="D46" s="15"/>
      <c r="E46" s="20"/>
      <c r="F46" s="15">
        <f t="shared" si="8"/>
        <v>0</v>
      </c>
      <c r="G46" s="15"/>
      <c r="H46" s="20"/>
      <c r="J46" s="53" t="e">
        <f t="shared" si="2"/>
        <v>#DIV/0!</v>
      </c>
    </row>
    <row r="47" spans="1:10" ht="66" customHeight="1" hidden="1">
      <c r="A47" s="8" t="s">
        <v>74</v>
      </c>
      <c r="B47" s="9" t="s">
        <v>75</v>
      </c>
      <c r="C47" s="15">
        <f t="shared" si="7"/>
        <v>0</v>
      </c>
      <c r="D47" s="15"/>
      <c r="E47" s="15">
        <f>E48+E49</f>
        <v>0</v>
      </c>
      <c r="F47" s="15">
        <f t="shared" si="8"/>
        <v>0</v>
      </c>
      <c r="G47" s="15"/>
      <c r="H47" s="15">
        <f>H48+H49</f>
        <v>0</v>
      </c>
      <c r="J47" s="53" t="e">
        <f t="shared" si="2"/>
        <v>#DIV/0!</v>
      </c>
    </row>
    <row r="48" spans="1:10" ht="57.75" customHeight="1" hidden="1">
      <c r="A48" s="8" t="s">
        <v>76</v>
      </c>
      <c r="B48" s="9" t="s">
        <v>77</v>
      </c>
      <c r="C48" s="15">
        <f aca="true" t="shared" si="9" ref="C48:C55">E48-D48</f>
        <v>0</v>
      </c>
      <c r="D48" s="15"/>
      <c r="E48" s="20"/>
      <c r="F48" s="15">
        <f aca="true" t="shared" si="10" ref="F48:F55">H48-G48</f>
        <v>0</v>
      </c>
      <c r="G48" s="15"/>
      <c r="H48" s="20"/>
      <c r="J48" s="53" t="e">
        <f t="shared" si="2"/>
        <v>#DIV/0!</v>
      </c>
    </row>
    <row r="49" spans="1:10" ht="57.75" customHeight="1" hidden="1" thickBot="1">
      <c r="A49" s="31" t="s">
        <v>237</v>
      </c>
      <c r="B49" s="34" t="s">
        <v>238</v>
      </c>
      <c r="C49" s="23">
        <f>E49-D49</f>
        <v>0</v>
      </c>
      <c r="D49" s="23"/>
      <c r="E49" s="32"/>
      <c r="F49" s="23">
        <f>H49-G49</f>
        <v>0</v>
      </c>
      <c r="G49" s="23"/>
      <c r="H49" s="32"/>
      <c r="J49" s="53" t="e">
        <f t="shared" si="2"/>
        <v>#DIV/0!</v>
      </c>
    </row>
    <row r="50" spans="1:10" ht="23.25" thickBot="1">
      <c r="A50" s="27" t="s">
        <v>80</v>
      </c>
      <c r="B50" s="28" t="s">
        <v>81</v>
      </c>
      <c r="C50" s="29">
        <f t="shared" si="9"/>
        <v>1000</v>
      </c>
      <c r="D50" s="29"/>
      <c r="E50" s="29">
        <f>E51</f>
        <v>1000</v>
      </c>
      <c r="F50" s="29">
        <f t="shared" si="10"/>
        <v>0</v>
      </c>
      <c r="G50" s="29"/>
      <c r="H50" s="30">
        <f>H51</f>
        <v>0</v>
      </c>
      <c r="J50" s="53">
        <f t="shared" si="2"/>
        <v>0</v>
      </c>
    </row>
    <row r="51" spans="1:10" ht="12">
      <c r="A51" s="24" t="s">
        <v>82</v>
      </c>
      <c r="B51" s="25" t="s">
        <v>83</v>
      </c>
      <c r="C51" s="26">
        <f t="shared" si="9"/>
        <v>1000</v>
      </c>
      <c r="D51" s="26"/>
      <c r="E51" s="26">
        <f>E52</f>
        <v>1000</v>
      </c>
      <c r="F51" s="26">
        <f t="shared" si="10"/>
        <v>0</v>
      </c>
      <c r="G51" s="26"/>
      <c r="H51" s="26">
        <f>H52</f>
        <v>0</v>
      </c>
      <c r="J51" s="53">
        <f t="shared" si="2"/>
        <v>0</v>
      </c>
    </row>
    <row r="52" spans="1:10" ht="12">
      <c r="A52" s="8" t="s">
        <v>100</v>
      </c>
      <c r="B52" s="9" t="s">
        <v>101</v>
      </c>
      <c r="C52" s="15">
        <f t="shared" si="9"/>
        <v>1000</v>
      </c>
      <c r="D52" s="15"/>
      <c r="E52" s="15">
        <f>SUM(E53:E54)</f>
        <v>1000</v>
      </c>
      <c r="F52" s="15">
        <f t="shared" si="10"/>
        <v>0</v>
      </c>
      <c r="G52" s="15"/>
      <c r="H52" s="15">
        <f>SUM(H53:H54)</f>
        <v>0</v>
      </c>
      <c r="J52" s="53">
        <f t="shared" si="2"/>
        <v>0</v>
      </c>
    </row>
    <row r="53" spans="1:10" ht="22.5">
      <c r="A53" s="8" t="s">
        <v>84</v>
      </c>
      <c r="B53" s="9" t="s">
        <v>85</v>
      </c>
      <c r="C53" s="15">
        <f t="shared" si="9"/>
        <v>1000</v>
      </c>
      <c r="D53" s="15"/>
      <c r="E53" s="20">
        <v>1000</v>
      </c>
      <c r="F53" s="15">
        <f t="shared" si="10"/>
        <v>0</v>
      </c>
      <c r="G53" s="15"/>
      <c r="H53" s="20">
        <v>0</v>
      </c>
      <c r="J53" s="53">
        <f t="shared" si="2"/>
        <v>0</v>
      </c>
    </row>
    <row r="54" spans="1:10" ht="34.5" thickBot="1">
      <c r="A54" s="31" t="s">
        <v>239</v>
      </c>
      <c r="B54" s="34" t="s">
        <v>240</v>
      </c>
      <c r="C54" s="23">
        <f t="shared" si="9"/>
        <v>0</v>
      </c>
      <c r="D54" s="23"/>
      <c r="E54" s="32">
        <v>0</v>
      </c>
      <c r="F54" s="23">
        <f t="shared" si="10"/>
        <v>0</v>
      </c>
      <c r="G54" s="23"/>
      <c r="H54" s="32">
        <v>0</v>
      </c>
      <c r="J54" s="53" t="e">
        <f t="shared" si="2"/>
        <v>#DIV/0!</v>
      </c>
    </row>
    <row r="55" spans="1:10" ht="23.25" thickBot="1">
      <c r="A55" s="27" t="s">
        <v>86</v>
      </c>
      <c r="B55" s="28" t="s">
        <v>87</v>
      </c>
      <c r="C55" s="29">
        <f t="shared" si="9"/>
        <v>0</v>
      </c>
      <c r="D55" s="29"/>
      <c r="E55" s="29">
        <f>E56</f>
        <v>0</v>
      </c>
      <c r="F55" s="29">
        <f t="shared" si="10"/>
        <v>0</v>
      </c>
      <c r="G55" s="29"/>
      <c r="H55" s="30">
        <f>H56</f>
        <v>0</v>
      </c>
      <c r="J55" s="53" t="e">
        <f t="shared" si="2"/>
        <v>#DIV/0!</v>
      </c>
    </row>
    <row r="56" spans="1:10" ht="45" hidden="1">
      <c r="A56" s="24" t="s">
        <v>88</v>
      </c>
      <c r="B56" s="25" t="s">
        <v>89</v>
      </c>
      <c r="C56" s="26">
        <f aca="true" t="shared" si="11" ref="C56:C62">E56-D56</f>
        <v>0</v>
      </c>
      <c r="D56" s="26"/>
      <c r="E56" s="26">
        <f>E57+E60</f>
        <v>0</v>
      </c>
      <c r="F56" s="26">
        <f aca="true" t="shared" si="12" ref="F56:F62">H56-G56</f>
        <v>0</v>
      </c>
      <c r="G56" s="26"/>
      <c r="H56" s="26">
        <f>H57+H60</f>
        <v>0</v>
      </c>
      <c r="J56" s="53" t="e">
        <f t="shared" si="2"/>
        <v>#DIV/0!</v>
      </c>
    </row>
    <row r="57" spans="1:10" ht="33.75" hidden="1">
      <c r="A57" s="8" t="s">
        <v>90</v>
      </c>
      <c r="B57" s="9" t="s">
        <v>91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53" t="e">
        <f t="shared" si="2"/>
        <v>#DIV/0!</v>
      </c>
    </row>
    <row r="58" spans="1:10" ht="45" hidden="1">
      <c r="A58" s="8" t="s">
        <v>92</v>
      </c>
      <c r="B58" s="9" t="s">
        <v>93</v>
      </c>
      <c r="C58" s="15">
        <f t="shared" si="11"/>
        <v>0</v>
      </c>
      <c r="D58" s="15"/>
      <c r="E58" s="20"/>
      <c r="F58" s="15">
        <f t="shared" si="12"/>
        <v>0</v>
      </c>
      <c r="G58" s="15"/>
      <c r="H58" s="20"/>
      <c r="J58" s="53" t="e">
        <f t="shared" si="2"/>
        <v>#DIV/0!</v>
      </c>
    </row>
    <row r="59" spans="1:10" ht="45" hidden="1">
      <c r="A59" s="8" t="s">
        <v>241</v>
      </c>
      <c r="B59" s="9" t="s">
        <v>242</v>
      </c>
      <c r="C59" s="15">
        <f t="shared" si="11"/>
        <v>0</v>
      </c>
      <c r="D59" s="15"/>
      <c r="E59" s="20"/>
      <c r="F59" s="15">
        <f t="shared" si="12"/>
        <v>0</v>
      </c>
      <c r="G59" s="15"/>
      <c r="H59" s="20"/>
      <c r="J59" s="53" t="e">
        <f t="shared" si="2"/>
        <v>#DIV/0!</v>
      </c>
    </row>
    <row r="60" spans="1:10" ht="45" hidden="1">
      <c r="A60" s="8" t="s">
        <v>94</v>
      </c>
      <c r="B60" s="9" t="s">
        <v>95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53" t="e">
        <f t="shared" si="2"/>
        <v>#DIV/0!</v>
      </c>
    </row>
    <row r="61" spans="1:10" ht="45.75" hidden="1" thickBot="1">
      <c r="A61" s="31" t="s">
        <v>96</v>
      </c>
      <c r="B61" s="34" t="s">
        <v>97</v>
      </c>
      <c r="C61" s="23">
        <f t="shared" si="11"/>
        <v>0</v>
      </c>
      <c r="D61" s="23"/>
      <c r="E61" s="32"/>
      <c r="F61" s="23">
        <f t="shared" si="12"/>
        <v>0</v>
      </c>
      <c r="G61" s="23"/>
      <c r="H61" s="32"/>
      <c r="J61" s="53" t="e">
        <f t="shared" si="2"/>
        <v>#DIV/0!</v>
      </c>
    </row>
    <row r="62" spans="1:10" ht="12.75" thickBot="1">
      <c r="A62" s="27" t="s">
        <v>98</v>
      </c>
      <c r="B62" s="28" t="s">
        <v>99</v>
      </c>
      <c r="C62" s="29">
        <f t="shared" si="11"/>
        <v>0</v>
      </c>
      <c r="D62" s="29"/>
      <c r="E62" s="29">
        <f>E63</f>
        <v>0</v>
      </c>
      <c r="F62" s="29">
        <f t="shared" si="12"/>
        <v>0</v>
      </c>
      <c r="G62" s="29"/>
      <c r="H62" s="30">
        <f>H63</f>
        <v>0</v>
      </c>
      <c r="J62" s="53" t="e">
        <f t="shared" si="2"/>
        <v>#DIV/0!</v>
      </c>
    </row>
    <row r="63" spans="1:10" ht="22.5" hidden="1">
      <c r="A63" s="24" t="s">
        <v>102</v>
      </c>
      <c r="B63" s="25" t="s">
        <v>103</v>
      </c>
      <c r="C63" s="26">
        <f>E63-D63</f>
        <v>0</v>
      </c>
      <c r="D63" s="26"/>
      <c r="E63" s="26">
        <f>E64+E65</f>
        <v>0</v>
      </c>
      <c r="F63" s="26">
        <f>H63-G63</f>
        <v>0</v>
      </c>
      <c r="G63" s="26"/>
      <c r="H63" s="26">
        <f>H64+H65</f>
        <v>0</v>
      </c>
      <c r="J63" s="53" t="e">
        <f t="shared" si="2"/>
        <v>#DIV/0!</v>
      </c>
    </row>
    <row r="64" spans="1:10" ht="33.75" hidden="1">
      <c r="A64" s="8" t="s">
        <v>104</v>
      </c>
      <c r="B64" s="9" t="s">
        <v>105</v>
      </c>
      <c r="C64" s="15">
        <f aca="true" t="shared" si="13" ref="C64:C72">E64-D64</f>
        <v>0</v>
      </c>
      <c r="D64" s="15"/>
      <c r="E64" s="20"/>
      <c r="F64" s="15">
        <f aca="true" t="shared" si="14" ref="F64:F72">H64-G64</f>
        <v>0</v>
      </c>
      <c r="G64" s="15"/>
      <c r="H64" s="20"/>
      <c r="J64" s="53" t="e">
        <f t="shared" si="2"/>
        <v>#DIV/0!</v>
      </c>
    </row>
    <row r="65" spans="1:10" ht="34.5" hidden="1" thickBot="1">
      <c r="A65" s="31" t="s">
        <v>243</v>
      </c>
      <c r="B65" s="34" t="s">
        <v>244</v>
      </c>
      <c r="C65" s="23">
        <f t="shared" si="13"/>
        <v>0</v>
      </c>
      <c r="D65" s="23"/>
      <c r="E65" s="32"/>
      <c r="F65" s="23">
        <f t="shared" si="14"/>
        <v>0</v>
      </c>
      <c r="G65" s="23"/>
      <c r="H65" s="32"/>
      <c r="J65" s="53" t="e">
        <f t="shared" si="2"/>
        <v>#DIV/0!</v>
      </c>
    </row>
    <row r="66" spans="1:10" ht="12.75" thickBot="1">
      <c r="A66" s="27" t="s">
        <v>106</v>
      </c>
      <c r="B66" s="28" t="s">
        <v>107</v>
      </c>
      <c r="C66" s="29">
        <f t="shared" si="13"/>
        <v>0</v>
      </c>
      <c r="D66" s="29"/>
      <c r="E66" s="29">
        <f>E67+E70</f>
        <v>0</v>
      </c>
      <c r="F66" s="29">
        <f t="shared" si="14"/>
        <v>0</v>
      </c>
      <c r="G66" s="29"/>
      <c r="H66" s="30">
        <f>H67+H70</f>
        <v>0</v>
      </c>
      <c r="J66" s="53" t="e">
        <f t="shared" si="2"/>
        <v>#DIV/0!</v>
      </c>
    </row>
    <row r="67" spans="1:8" ht="12" hidden="1">
      <c r="A67" s="24" t="s">
        <v>108</v>
      </c>
      <c r="B67" s="25" t="s">
        <v>109</v>
      </c>
      <c r="C67" s="26">
        <f t="shared" si="13"/>
        <v>0</v>
      </c>
      <c r="D67" s="26"/>
      <c r="E67" s="26">
        <f>SUM(E68:E69)</f>
        <v>0</v>
      </c>
      <c r="F67" s="26">
        <f t="shared" si="14"/>
        <v>0</v>
      </c>
      <c r="G67" s="26"/>
      <c r="H67" s="26">
        <f>SUM(H68:H69)</f>
        <v>0</v>
      </c>
    </row>
    <row r="68" spans="1:8" ht="22.5" hidden="1">
      <c r="A68" s="8" t="s">
        <v>110</v>
      </c>
      <c r="B68" s="9" t="s">
        <v>111</v>
      </c>
      <c r="C68" s="15">
        <f t="shared" si="13"/>
        <v>0</v>
      </c>
      <c r="D68" s="15"/>
      <c r="E68" s="20"/>
      <c r="F68" s="15">
        <f t="shared" si="14"/>
        <v>0</v>
      </c>
      <c r="G68" s="15"/>
      <c r="H68" s="20"/>
    </row>
    <row r="69" spans="1:8" ht="22.5" hidden="1">
      <c r="A69" s="8" t="s">
        <v>245</v>
      </c>
      <c r="B69" s="9" t="s">
        <v>246</v>
      </c>
      <c r="C69" s="15">
        <f t="shared" si="13"/>
        <v>0</v>
      </c>
      <c r="D69" s="15"/>
      <c r="E69" s="20"/>
      <c r="F69" s="15">
        <f t="shared" si="14"/>
        <v>0</v>
      </c>
      <c r="G69" s="15"/>
      <c r="H69" s="20"/>
    </row>
    <row r="70" spans="1:8" ht="12" hidden="1">
      <c r="A70" s="8" t="s">
        <v>112</v>
      </c>
      <c r="B70" s="9" t="s">
        <v>113</v>
      </c>
      <c r="C70" s="15">
        <f t="shared" si="13"/>
        <v>0</v>
      </c>
      <c r="D70" s="15"/>
      <c r="E70" s="15">
        <f>SUM(E71:E72)</f>
        <v>0</v>
      </c>
      <c r="F70" s="15">
        <f t="shared" si="14"/>
        <v>0</v>
      </c>
      <c r="G70" s="15"/>
      <c r="H70" s="15">
        <f>SUM(H71:H72)</f>
        <v>0</v>
      </c>
    </row>
    <row r="71" spans="1:8" ht="12" hidden="1">
      <c r="A71" s="8" t="s">
        <v>114</v>
      </c>
      <c r="B71" s="9" t="s">
        <v>115</v>
      </c>
      <c r="C71" s="15">
        <f t="shared" si="13"/>
        <v>0</v>
      </c>
      <c r="D71" s="15"/>
      <c r="E71" s="20"/>
      <c r="F71" s="15">
        <f t="shared" si="14"/>
        <v>0</v>
      </c>
      <c r="G71" s="15"/>
      <c r="H71" s="20"/>
    </row>
    <row r="72" spans="1:8" ht="23.25" hidden="1" thickBot="1">
      <c r="A72" s="31" t="s">
        <v>247</v>
      </c>
      <c r="B72" s="34" t="s">
        <v>248</v>
      </c>
      <c r="C72" s="23">
        <f t="shared" si="13"/>
        <v>0</v>
      </c>
      <c r="D72" s="23"/>
      <c r="E72" s="32"/>
      <c r="F72" s="23">
        <f t="shared" si="14"/>
        <v>0</v>
      </c>
      <c r="G72" s="23"/>
      <c r="H72" s="32"/>
    </row>
    <row r="73" spans="1:8" ht="12.75" thickBot="1">
      <c r="A73" s="27" t="s">
        <v>116</v>
      </c>
      <c r="B73" s="28" t="s">
        <v>117</v>
      </c>
      <c r="C73" s="29">
        <f>E73-D73</f>
        <v>340100</v>
      </c>
      <c r="D73" s="29">
        <f>D74+D121+D124</f>
        <v>1702647</v>
      </c>
      <c r="E73" s="29">
        <f>E74+E121+E124</f>
        <v>2042747</v>
      </c>
      <c r="F73" s="29">
        <f>H73-G73</f>
        <v>340100</v>
      </c>
      <c r="G73" s="29">
        <f>G74+G121+G124</f>
        <v>1180347</v>
      </c>
      <c r="H73" s="30">
        <f>H74+H121+H124</f>
        <v>1520447</v>
      </c>
    </row>
    <row r="74" spans="1:8" ht="34.5" thickBot="1">
      <c r="A74" s="38" t="s">
        <v>118</v>
      </c>
      <c r="B74" s="39" t="s">
        <v>119</v>
      </c>
      <c r="C74" s="40">
        <f aca="true" t="shared" si="15" ref="C74:C81">E74-D74</f>
        <v>60100</v>
      </c>
      <c r="D74" s="40">
        <f>D75+D81+D102+D108</f>
        <v>1702647</v>
      </c>
      <c r="E74" s="40">
        <f>E75+E81+E102+E108</f>
        <v>1762747</v>
      </c>
      <c r="F74" s="40">
        <f aca="true" t="shared" si="16" ref="F74:F81">H74-G74</f>
        <v>60100</v>
      </c>
      <c r="G74" s="40">
        <f>G75+G81+G102+G108</f>
        <v>1180347</v>
      </c>
      <c r="H74" s="41">
        <f>H75+H81+H102+H108</f>
        <v>1240447</v>
      </c>
    </row>
    <row r="75" spans="1:8" ht="23.25" thickBot="1">
      <c r="A75" s="38" t="s">
        <v>120</v>
      </c>
      <c r="B75" s="39" t="s">
        <v>121</v>
      </c>
      <c r="C75" s="40">
        <f t="shared" si="15"/>
        <v>0</v>
      </c>
      <c r="D75" s="40">
        <f>D76+D79</f>
        <v>1682500</v>
      </c>
      <c r="E75" s="40">
        <f>E76+E79</f>
        <v>1682500</v>
      </c>
      <c r="F75" s="40">
        <f t="shared" si="16"/>
        <v>0</v>
      </c>
      <c r="G75" s="40">
        <f>G76+G79</f>
        <v>1160200</v>
      </c>
      <c r="H75" s="41">
        <f>H76+H79</f>
        <v>1160200</v>
      </c>
    </row>
    <row r="76" spans="1:8" ht="22.5">
      <c r="A76" s="35" t="s">
        <v>122</v>
      </c>
      <c r="B76" s="36" t="s">
        <v>123</v>
      </c>
      <c r="C76" s="37">
        <f t="shared" si="15"/>
        <v>0</v>
      </c>
      <c r="D76" s="37">
        <f>D78+D77</f>
        <v>502700</v>
      </c>
      <c r="E76" s="37">
        <f>E78+E77</f>
        <v>502700</v>
      </c>
      <c r="F76" s="37">
        <f t="shared" si="16"/>
        <v>0</v>
      </c>
      <c r="G76" s="37">
        <f>G78+G77</f>
        <v>377000</v>
      </c>
      <c r="H76" s="37">
        <f>H78+H77</f>
        <v>377000</v>
      </c>
    </row>
    <row r="77" spans="1:8" ht="22.5">
      <c r="A77" s="35" t="s">
        <v>124</v>
      </c>
      <c r="B77" s="11" t="s">
        <v>125</v>
      </c>
      <c r="C77" s="37">
        <f t="shared" si="15"/>
        <v>0</v>
      </c>
      <c r="D77" s="37">
        <v>502700</v>
      </c>
      <c r="E77" s="37">
        <v>502700</v>
      </c>
      <c r="F77" s="37">
        <f t="shared" si="16"/>
        <v>0</v>
      </c>
      <c r="G77" s="37">
        <v>377000</v>
      </c>
      <c r="H77" s="37">
        <v>377000</v>
      </c>
    </row>
    <row r="78" spans="1:8" ht="22.5">
      <c r="A78" s="10" t="s">
        <v>124</v>
      </c>
      <c r="B78" s="11" t="s">
        <v>253</v>
      </c>
      <c r="C78" s="16">
        <f t="shared" si="15"/>
        <v>0</v>
      </c>
      <c r="D78" s="17"/>
      <c r="E78" s="17"/>
      <c r="F78" s="16">
        <f t="shared" si="16"/>
        <v>0</v>
      </c>
      <c r="G78" s="17"/>
      <c r="H78" s="17"/>
    </row>
    <row r="79" spans="1:8" ht="22.5">
      <c r="A79" s="10" t="s">
        <v>126</v>
      </c>
      <c r="B79" s="11" t="s">
        <v>127</v>
      </c>
      <c r="C79" s="16">
        <f t="shared" si="15"/>
        <v>0</v>
      </c>
      <c r="D79" s="16">
        <f>D80</f>
        <v>1179800</v>
      </c>
      <c r="E79" s="16">
        <f>E80</f>
        <v>1179800</v>
      </c>
      <c r="F79" s="16">
        <f t="shared" si="16"/>
        <v>0</v>
      </c>
      <c r="G79" s="16">
        <f>G80</f>
        <v>783200</v>
      </c>
      <c r="H79" s="16">
        <f>H80</f>
        <v>783200</v>
      </c>
    </row>
    <row r="80" spans="1:8" ht="23.25" thickBot="1">
      <c r="A80" s="42" t="s">
        <v>128</v>
      </c>
      <c r="B80" s="43" t="s">
        <v>129</v>
      </c>
      <c r="C80" s="44">
        <f t="shared" si="15"/>
        <v>0</v>
      </c>
      <c r="D80" s="45">
        <v>1179800</v>
      </c>
      <c r="E80" s="45">
        <v>1179800</v>
      </c>
      <c r="F80" s="44">
        <f t="shared" si="16"/>
        <v>0</v>
      </c>
      <c r="G80" s="45">
        <v>783200</v>
      </c>
      <c r="H80" s="45">
        <v>783200</v>
      </c>
    </row>
    <row r="81" spans="1:8" ht="23.25" thickBot="1">
      <c r="A81" s="38" t="s">
        <v>130</v>
      </c>
      <c r="B81" s="39" t="s">
        <v>131</v>
      </c>
      <c r="C81" s="40">
        <f t="shared" si="15"/>
        <v>0</v>
      </c>
      <c r="D81" s="40">
        <f>D82+D84+D86+D92+D98+D100</f>
        <v>20147</v>
      </c>
      <c r="E81" s="40">
        <f>E82+E84+E86+E92+E98+E100</f>
        <v>20147</v>
      </c>
      <c r="F81" s="40">
        <f t="shared" si="16"/>
        <v>0</v>
      </c>
      <c r="G81" s="40">
        <f>G82+G84+G86+G92+G98+G100</f>
        <v>20147</v>
      </c>
      <c r="H81" s="41">
        <f>H82+H84+H86+H92+H98+H100</f>
        <v>20147</v>
      </c>
    </row>
    <row r="82" spans="1:8" s="1" customFormat="1" ht="33.75" hidden="1">
      <c r="A82" s="35" t="s">
        <v>132</v>
      </c>
      <c r="B82" s="36" t="s">
        <v>133</v>
      </c>
      <c r="C82" s="37">
        <f>E82-D82</f>
        <v>0</v>
      </c>
      <c r="D82" s="37">
        <f>D83</f>
        <v>0</v>
      </c>
      <c r="E82" s="37">
        <f>E83</f>
        <v>0</v>
      </c>
      <c r="F82" s="37">
        <f>H82-G82</f>
        <v>0</v>
      </c>
      <c r="G82" s="37">
        <f>G83</f>
        <v>0</v>
      </c>
      <c r="H82" s="37">
        <f>H83</f>
        <v>0</v>
      </c>
    </row>
    <row r="83" spans="1:8" s="1" customFormat="1" ht="33.75" hidden="1">
      <c r="A83" s="10" t="s">
        <v>134</v>
      </c>
      <c r="B83" s="11" t="s">
        <v>135</v>
      </c>
      <c r="C83" s="16">
        <f>E83-D83</f>
        <v>0</v>
      </c>
      <c r="D83" s="17"/>
      <c r="E83" s="17"/>
      <c r="F83" s="16">
        <f>H83-G83</f>
        <v>0</v>
      </c>
      <c r="G83" s="17"/>
      <c r="H83" s="17"/>
    </row>
    <row r="84" spans="1:8" s="1" customFormat="1" ht="45" hidden="1">
      <c r="A84" s="10" t="s">
        <v>136</v>
      </c>
      <c r="B84" s="11" t="s">
        <v>137</v>
      </c>
      <c r="C84" s="16">
        <f>E84-D84</f>
        <v>0</v>
      </c>
      <c r="D84" s="16">
        <f>D85</f>
        <v>0</v>
      </c>
      <c r="E84" s="16">
        <f>E85</f>
        <v>0</v>
      </c>
      <c r="F84" s="16">
        <f>H84-G84</f>
        <v>0</v>
      </c>
      <c r="G84" s="16">
        <f>G85</f>
        <v>0</v>
      </c>
      <c r="H84" s="16">
        <f>H85</f>
        <v>0</v>
      </c>
    </row>
    <row r="85" spans="1:8" s="1" customFormat="1" ht="56.25" hidden="1">
      <c r="A85" s="10" t="s">
        <v>138</v>
      </c>
      <c r="B85" s="11" t="s">
        <v>139</v>
      </c>
      <c r="C85" s="16">
        <f>E85-D85</f>
        <v>0</v>
      </c>
      <c r="D85" s="17"/>
      <c r="E85" s="17"/>
      <c r="F85" s="16">
        <f>H85-G85</f>
        <v>0</v>
      </c>
      <c r="G85" s="17"/>
      <c r="H85" s="17"/>
    </row>
    <row r="86" spans="1:8" s="1" customFormat="1" ht="87.75" customHeight="1" hidden="1">
      <c r="A86" s="10" t="s">
        <v>140</v>
      </c>
      <c r="B86" s="11" t="s">
        <v>141</v>
      </c>
      <c r="C86" s="16">
        <f>E86-D86</f>
        <v>0</v>
      </c>
      <c r="D86" s="16">
        <f>D87</f>
        <v>0</v>
      </c>
      <c r="E86" s="16">
        <f>E87</f>
        <v>0</v>
      </c>
      <c r="F86" s="16">
        <f>H86-G86</f>
        <v>0</v>
      </c>
      <c r="G86" s="16">
        <f>G87</f>
        <v>0</v>
      </c>
      <c r="H86" s="16">
        <f>H87</f>
        <v>0</v>
      </c>
    </row>
    <row r="87" spans="1:8" s="1" customFormat="1" ht="90" hidden="1">
      <c r="A87" s="10" t="s">
        <v>142</v>
      </c>
      <c r="B87" s="11" t="s">
        <v>143</v>
      </c>
      <c r="C87" s="16">
        <f aca="true" t="shared" si="17" ref="C87:C97">E87-D87</f>
        <v>0</v>
      </c>
      <c r="D87" s="16">
        <f>D88+D89+D90+D91</f>
        <v>0</v>
      </c>
      <c r="E87" s="16">
        <f>E88+E89+E90+E91</f>
        <v>0</v>
      </c>
      <c r="F87" s="16">
        <f aca="true" t="shared" si="18" ref="F87:F97">H87-G87</f>
        <v>0</v>
      </c>
      <c r="G87" s="16">
        <f>G88+G89+G90+G91</f>
        <v>0</v>
      </c>
      <c r="H87" s="16">
        <f>H88+H89+H90+H91</f>
        <v>0</v>
      </c>
    </row>
    <row r="88" spans="1:8" s="1" customFormat="1" ht="67.5" hidden="1">
      <c r="A88" s="10" t="s">
        <v>144</v>
      </c>
      <c r="B88" s="11" t="s">
        <v>145</v>
      </c>
      <c r="C88" s="16">
        <f t="shared" si="17"/>
        <v>0</v>
      </c>
      <c r="D88" s="17"/>
      <c r="E88" s="17"/>
      <c r="F88" s="16">
        <f t="shared" si="18"/>
        <v>0</v>
      </c>
      <c r="G88" s="17"/>
      <c r="H88" s="17"/>
    </row>
    <row r="89" spans="1:8" s="1" customFormat="1" ht="62.25" customHeight="1" hidden="1">
      <c r="A89" s="10" t="s">
        <v>146</v>
      </c>
      <c r="B89" s="11" t="s">
        <v>147</v>
      </c>
      <c r="C89" s="16">
        <f t="shared" si="17"/>
        <v>0</v>
      </c>
      <c r="D89" s="17"/>
      <c r="E89" s="17"/>
      <c r="F89" s="16">
        <f t="shared" si="18"/>
        <v>0</v>
      </c>
      <c r="G89" s="17"/>
      <c r="H89" s="17"/>
    </row>
    <row r="90" spans="1:8" s="1" customFormat="1" ht="78" customHeight="1" hidden="1">
      <c r="A90" s="10" t="s">
        <v>148</v>
      </c>
      <c r="B90" s="11" t="s">
        <v>149</v>
      </c>
      <c r="C90" s="16">
        <f t="shared" si="17"/>
        <v>0</v>
      </c>
      <c r="D90" s="17"/>
      <c r="E90" s="17"/>
      <c r="F90" s="16">
        <f t="shared" si="18"/>
        <v>0</v>
      </c>
      <c r="G90" s="17"/>
      <c r="H90" s="17"/>
    </row>
    <row r="91" spans="1:8" s="1" customFormat="1" ht="60" customHeight="1" hidden="1">
      <c r="A91" s="10" t="s">
        <v>150</v>
      </c>
      <c r="B91" s="11" t="s">
        <v>151</v>
      </c>
      <c r="C91" s="16">
        <f t="shared" si="17"/>
        <v>0</v>
      </c>
      <c r="D91" s="17"/>
      <c r="E91" s="17"/>
      <c r="F91" s="16">
        <f t="shared" si="18"/>
        <v>0</v>
      </c>
      <c r="G91" s="17"/>
      <c r="H91" s="17"/>
    </row>
    <row r="92" spans="1:8" s="1" customFormat="1" ht="67.5" hidden="1">
      <c r="A92" s="10" t="s">
        <v>152</v>
      </c>
      <c r="B92" s="11" t="s">
        <v>153</v>
      </c>
      <c r="C92" s="16">
        <f t="shared" si="17"/>
        <v>0</v>
      </c>
      <c r="D92" s="16">
        <f>D93</f>
        <v>0</v>
      </c>
      <c r="E92" s="16">
        <f>E93</f>
        <v>0</v>
      </c>
      <c r="F92" s="16">
        <f t="shared" si="18"/>
        <v>0</v>
      </c>
      <c r="G92" s="16">
        <f>G93</f>
        <v>0</v>
      </c>
      <c r="H92" s="16">
        <f>H93</f>
        <v>0</v>
      </c>
    </row>
    <row r="93" spans="1:8" s="1" customFormat="1" ht="67.5" hidden="1">
      <c r="A93" s="10" t="s">
        <v>154</v>
      </c>
      <c r="B93" s="11" t="s">
        <v>155</v>
      </c>
      <c r="C93" s="16">
        <f t="shared" si="17"/>
        <v>0</v>
      </c>
      <c r="D93" s="16">
        <f>D94+D95+D96+D97</f>
        <v>0</v>
      </c>
      <c r="E93" s="16">
        <f>E94+E95+E96+E97</f>
        <v>0</v>
      </c>
      <c r="F93" s="16">
        <f t="shared" si="18"/>
        <v>0</v>
      </c>
      <c r="G93" s="16">
        <f>G94+G95+G96+G97</f>
        <v>0</v>
      </c>
      <c r="H93" s="16">
        <f>H94+H95+H96+H97</f>
        <v>0</v>
      </c>
    </row>
    <row r="94" spans="1:8" s="1" customFormat="1" ht="33.75" hidden="1">
      <c r="A94" s="10" t="s">
        <v>156</v>
      </c>
      <c r="B94" s="11" t="s">
        <v>157</v>
      </c>
      <c r="C94" s="16">
        <f t="shared" si="17"/>
        <v>0</v>
      </c>
      <c r="D94" s="17"/>
      <c r="E94" s="17"/>
      <c r="F94" s="16">
        <f t="shared" si="18"/>
        <v>0</v>
      </c>
      <c r="G94" s="17"/>
      <c r="H94" s="17"/>
    </row>
    <row r="95" spans="1:8" s="1" customFormat="1" ht="45" hidden="1">
      <c r="A95" s="10" t="s">
        <v>158</v>
      </c>
      <c r="B95" s="11" t="s">
        <v>159</v>
      </c>
      <c r="C95" s="16">
        <f t="shared" si="17"/>
        <v>0</v>
      </c>
      <c r="D95" s="17"/>
      <c r="E95" s="17"/>
      <c r="F95" s="16">
        <f t="shared" si="18"/>
        <v>0</v>
      </c>
      <c r="G95" s="17"/>
      <c r="H95" s="17"/>
    </row>
    <row r="96" spans="1:8" s="1" customFormat="1" ht="56.25" hidden="1">
      <c r="A96" s="10" t="s">
        <v>160</v>
      </c>
      <c r="B96" s="11" t="s">
        <v>161</v>
      </c>
      <c r="C96" s="16">
        <f t="shared" si="17"/>
        <v>0</v>
      </c>
      <c r="D96" s="17"/>
      <c r="E96" s="17"/>
      <c r="F96" s="16">
        <f t="shared" si="18"/>
        <v>0</v>
      </c>
      <c r="G96" s="17"/>
      <c r="H96" s="17"/>
    </row>
    <row r="97" spans="1:8" s="1" customFormat="1" ht="45" hidden="1">
      <c r="A97" s="10" t="s">
        <v>162</v>
      </c>
      <c r="B97" s="11" t="s">
        <v>163</v>
      </c>
      <c r="C97" s="16">
        <f t="shared" si="17"/>
        <v>0</v>
      </c>
      <c r="D97" s="17"/>
      <c r="E97" s="17"/>
      <c r="F97" s="16">
        <f t="shared" si="18"/>
        <v>0</v>
      </c>
      <c r="G97" s="17"/>
      <c r="H97" s="17"/>
    </row>
    <row r="98" spans="1:8" s="1" customFormat="1" ht="67.5" hidden="1">
      <c r="A98" s="10" t="s">
        <v>164</v>
      </c>
      <c r="B98" s="11" t="s">
        <v>165</v>
      </c>
      <c r="C98" s="16">
        <f aca="true" t="shared" si="19" ref="C98:C105">E98-D98</f>
        <v>0</v>
      </c>
      <c r="D98" s="16">
        <f>D99</f>
        <v>0</v>
      </c>
      <c r="E98" s="16">
        <f>E99</f>
        <v>0</v>
      </c>
      <c r="F98" s="16">
        <f aca="true" t="shared" si="20" ref="F98:F105">H98-G98</f>
        <v>0</v>
      </c>
      <c r="G98" s="16">
        <f>G99</f>
        <v>0</v>
      </c>
      <c r="H98" s="16">
        <f>H99</f>
        <v>0</v>
      </c>
    </row>
    <row r="99" spans="1:8" s="1" customFormat="1" ht="78.75" hidden="1">
      <c r="A99" s="10" t="s">
        <v>166</v>
      </c>
      <c r="B99" s="11" t="s">
        <v>167</v>
      </c>
      <c r="C99" s="16">
        <f t="shared" si="19"/>
        <v>0</v>
      </c>
      <c r="D99" s="17"/>
      <c r="E99" s="17"/>
      <c r="F99" s="16">
        <f t="shared" si="20"/>
        <v>0</v>
      </c>
      <c r="G99" s="17"/>
      <c r="H99" s="17"/>
    </row>
    <row r="100" spans="1:8" s="1" customFormat="1" ht="12" hidden="1">
      <c r="A100" s="10" t="s">
        <v>168</v>
      </c>
      <c r="B100" s="11" t="s">
        <v>169</v>
      </c>
      <c r="C100" s="16">
        <f t="shared" si="19"/>
        <v>0</v>
      </c>
      <c r="D100" s="16">
        <f>D101</f>
        <v>20147</v>
      </c>
      <c r="E100" s="16">
        <f>E101</f>
        <v>20147</v>
      </c>
      <c r="F100" s="16">
        <f t="shared" si="20"/>
        <v>0</v>
      </c>
      <c r="G100" s="16">
        <f>G101</f>
        <v>20147</v>
      </c>
      <c r="H100" s="16">
        <f>H101</f>
        <v>20147</v>
      </c>
    </row>
    <row r="101" spans="1:8" s="1" customFormat="1" ht="12.75" thickBot="1">
      <c r="A101" s="42" t="s">
        <v>170</v>
      </c>
      <c r="B101" s="43" t="s">
        <v>171</v>
      </c>
      <c r="C101" s="44">
        <f t="shared" si="19"/>
        <v>0</v>
      </c>
      <c r="D101" s="45">
        <v>20147</v>
      </c>
      <c r="E101" s="45">
        <v>20147</v>
      </c>
      <c r="F101" s="44"/>
      <c r="G101" s="45">
        <v>20147</v>
      </c>
      <c r="H101" s="45">
        <v>20147</v>
      </c>
    </row>
    <row r="102" spans="1:8" s="1" customFormat="1" ht="23.25" thickBot="1">
      <c r="A102" s="38" t="s">
        <v>172</v>
      </c>
      <c r="B102" s="39" t="s">
        <v>173</v>
      </c>
      <c r="C102" s="40">
        <f t="shared" si="19"/>
        <v>60100</v>
      </c>
      <c r="D102" s="40">
        <f>D103+D106</f>
        <v>0</v>
      </c>
      <c r="E102" s="40">
        <f>E103+E106</f>
        <v>60100</v>
      </c>
      <c r="F102" s="40">
        <f t="shared" si="20"/>
        <v>60100</v>
      </c>
      <c r="G102" s="40">
        <f>G103+G106</f>
        <v>0</v>
      </c>
      <c r="H102" s="41">
        <f>H103+H106</f>
        <v>60100</v>
      </c>
    </row>
    <row r="103" spans="1:8" s="1" customFormat="1" ht="33.75">
      <c r="A103" s="35" t="s">
        <v>174</v>
      </c>
      <c r="B103" s="36" t="s">
        <v>175</v>
      </c>
      <c r="C103" s="37">
        <f t="shared" si="19"/>
        <v>60100</v>
      </c>
      <c r="D103" s="37">
        <f>D105+D104</f>
        <v>0</v>
      </c>
      <c r="E103" s="37">
        <f>E105+E104</f>
        <v>60100</v>
      </c>
      <c r="F103" s="37">
        <f t="shared" si="20"/>
        <v>60100</v>
      </c>
      <c r="G103" s="37">
        <f>G105+G104</f>
        <v>0</v>
      </c>
      <c r="H103" s="37">
        <f>H105+H104</f>
        <v>60100</v>
      </c>
    </row>
    <row r="104" spans="1:8" s="1" customFormat="1" ht="33.75">
      <c r="A104" s="35" t="s">
        <v>176</v>
      </c>
      <c r="B104" s="11" t="s">
        <v>177</v>
      </c>
      <c r="C104" s="37">
        <f t="shared" si="19"/>
        <v>60100</v>
      </c>
      <c r="D104" s="37"/>
      <c r="E104" s="37">
        <v>60100</v>
      </c>
      <c r="F104" s="37">
        <f t="shared" si="20"/>
        <v>60100</v>
      </c>
      <c r="G104" s="37"/>
      <c r="H104" s="37">
        <v>60100</v>
      </c>
    </row>
    <row r="105" spans="1:8" s="1" customFormat="1" ht="45">
      <c r="A105" s="10" t="s">
        <v>252</v>
      </c>
      <c r="B105" s="11" t="s">
        <v>250</v>
      </c>
      <c r="C105" s="16">
        <f t="shared" si="19"/>
        <v>0</v>
      </c>
      <c r="D105" s="17">
        <v>0</v>
      </c>
      <c r="E105" s="17"/>
      <c r="F105" s="16">
        <f t="shared" si="20"/>
        <v>0</v>
      </c>
      <c r="G105" s="17"/>
      <c r="H105" s="17"/>
    </row>
    <row r="106" spans="1:8" s="1" customFormat="1" ht="12">
      <c r="A106" s="10" t="s">
        <v>178</v>
      </c>
      <c r="B106" s="11" t="s">
        <v>179</v>
      </c>
      <c r="C106" s="16">
        <f aca="true" t="shared" si="21" ref="C106:C114">E106-D106</f>
        <v>0</v>
      </c>
      <c r="D106" s="16">
        <f>D107</f>
        <v>0</v>
      </c>
      <c r="E106" s="16">
        <f>E107</f>
        <v>0</v>
      </c>
      <c r="F106" s="16">
        <f aca="true" t="shared" si="22" ref="F106:F114">H106-G106</f>
        <v>0</v>
      </c>
      <c r="G106" s="16">
        <f>G107</f>
        <v>0</v>
      </c>
      <c r="H106" s="16">
        <f>H107</f>
        <v>0</v>
      </c>
    </row>
    <row r="107" spans="1:8" s="1" customFormat="1" ht="12.75" thickBot="1">
      <c r="A107" s="42" t="s">
        <v>180</v>
      </c>
      <c r="B107" s="43" t="s">
        <v>181</v>
      </c>
      <c r="C107" s="44">
        <f t="shared" si="21"/>
        <v>0</v>
      </c>
      <c r="D107" s="45"/>
      <c r="E107" s="45"/>
      <c r="F107" s="44">
        <f t="shared" si="22"/>
        <v>0</v>
      </c>
      <c r="G107" s="45"/>
      <c r="H107" s="45"/>
    </row>
    <row r="108" spans="1:8" s="1" customFormat="1" ht="12.75" thickBot="1">
      <c r="A108" s="38" t="s">
        <v>182</v>
      </c>
      <c r="B108" s="39" t="s">
        <v>183</v>
      </c>
      <c r="C108" s="40">
        <f t="shared" si="21"/>
        <v>0</v>
      </c>
      <c r="D108" s="40">
        <f>D109+D111+D115+D117+D119+D113</f>
        <v>0</v>
      </c>
      <c r="E108" s="40">
        <f>E109+E111+E115+E117+E119+E113</f>
        <v>0</v>
      </c>
      <c r="F108" s="40">
        <f>H108-G108</f>
        <v>0</v>
      </c>
      <c r="G108" s="40">
        <f>G109+G111+G115+G117+G119+G113</f>
        <v>0</v>
      </c>
      <c r="H108" s="41">
        <f>H109+H111+H115+H117+H119+H113</f>
        <v>0</v>
      </c>
    </row>
    <row r="109" spans="1:8" s="1" customFormat="1" ht="45" hidden="1">
      <c r="A109" s="35" t="s">
        <v>184</v>
      </c>
      <c r="B109" s="36" t="s">
        <v>185</v>
      </c>
      <c r="C109" s="37">
        <f t="shared" si="21"/>
        <v>0</v>
      </c>
      <c r="D109" s="37">
        <f>D110</f>
        <v>0</v>
      </c>
      <c r="E109" s="37">
        <f>E110</f>
        <v>0</v>
      </c>
      <c r="F109" s="37">
        <f t="shared" si="22"/>
        <v>0</v>
      </c>
      <c r="G109" s="37">
        <f>G110</f>
        <v>0</v>
      </c>
      <c r="H109" s="37">
        <f>H110</f>
        <v>0</v>
      </c>
    </row>
    <row r="110" spans="1:8" s="1" customFormat="1" ht="46.5" customHeight="1" hidden="1">
      <c r="A110" s="10" t="s">
        <v>186</v>
      </c>
      <c r="B110" s="11" t="s">
        <v>187</v>
      </c>
      <c r="C110" s="16">
        <f t="shared" si="21"/>
        <v>0</v>
      </c>
      <c r="D110" s="17"/>
      <c r="E110" s="17"/>
      <c r="F110" s="16">
        <f t="shared" si="22"/>
        <v>0</v>
      </c>
      <c r="G110" s="17"/>
      <c r="H110" s="17"/>
    </row>
    <row r="111" spans="1:8" s="1" customFormat="1" ht="56.25" hidden="1">
      <c r="A111" s="10" t="s">
        <v>188</v>
      </c>
      <c r="B111" s="11" t="s">
        <v>189</v>
      </c>
      <c r="C111" s="16">
        <f t="shared" si="21"/>
        <v>0</v>
      </c>
      <c r="D111" s="16">
        <f>D112</f>
        <v>0</v>
      </c>
      <c r="E111" s="16">
        <f>E112</f>
        <v>0</v>
      </c>
      <c r="F111" s="16">
        <f t="shared" si="22"/>
        <v>0</v>
      </c>
      <c r="G111" s="16">
        <f>G112</f>
        <v>0</v>
      </c>
      <c r="H111" s="16">
        <f>H112</f>
        <v>0</v>
      </c>
    </row>
    <row r="112" spans="1:8" s="1" customFormat="1" ht="56.25" hidden="1">
      <c r="A112" s="10" t="s">
        <v>190</v>
      </c>
      <c r="B112" s="11" t="s">
        <v>251</v>
      </c>
      <c r="C112" s="16">
        <f t="shared" si="21"/>
        <v>0</v>
      </c>
      <c r="D112" s="17"/>
      <c r="E112" s="17"/>
      <c r="F112" s="16">
        <f t="shared" si="22"/>
        <v>0</v>
      </c>
      <c r="G112" s="17"/>
      <c r="H112" s="17"/>
    </row>
    <row r="113" spans="1:8" s="1" customFormat="1" ht="45" hidden="1">
      <c r="A113" s="8" t="s">
        <v>228</v>
      </c>
      <c r="B113" s="9" t="s">
        <v>227</v>
      </c>
      <c r="C113" s="16">
        <f t="shared" si="21"/>
        <v>0</v>
      </c>
      <c r="D113" s="16">
        <f>D114</f>
        <v>0</v>
      </c>
      <c r="E113" s="16">
        <f>E114</f>
        <v>0</v>
      </c>
      <c r="F113" s="16">
        <f t="shared" si="22"/>
        <v>0</v>
      </c>
      <c r="G113" s="16">
        <f>G114</f>
        <v>0</v>
      </c>
      <c r="H113" s="16">
        <f>H114</f>
        <v>0</v>
      </c>
    </row>
    <row r="114" spans="1:8" s="1" customFormat="1" ht="33.75" hidden="1">
      <c r="A114" s="8" t="s">
        <v>229</v>
      </c>
      <c r="B114" s="9" t="s">
        <v>249</v>
      </c>
      <c r="C114" s="16">
        <f t="shared" si="21"/>
        <v>0</v>
      </c>
      <c r="D114" s="17"/>
      <c r="E114" s="17"/>
      <c r="F114" s="16">
        <f t="shared" si="22"/>
        <v>0</v>
      </c>
      <c r="G114" s="17"/>
      <c r="H114" s="17"/>
    </row>
    <row r="115" spans="1:8" s="1" customFormat="1" ht="67.5" hidden="1">
      <c r="A115" s="10" t="s">
        <v>191</v>
      </c>
      <c r="B115" s="11" t="s">
        <v>192</v>
      </c>
      <c r="C115" s="16">
        <f aca="true" t="shared" si="23" ref="C115:C125">E115-D115</f>
        <v>0</v>
      </c>
      <c r="D115" s="16">
        <f>D116</f>
        <v>0</v>
      </c>
      <c r="E115" s="16">
        <f>E116</f>
        <v>0</v>
      </c>
      <c r="F115" s="16">
        <f aca="true" t="shared" si="24" ref="F115:F125">H115-G115</f>
        <v>0</v>
      </c>
      <c r="G115" s="16">
        <f>G116</f>
        <v>0</v>
      </c>
      <c r="H115" s="16">
        <f>H116</f>
        <v>0</v>
      </c>
    </row>
    <row r="116" spans="1:8" s="1" customFormat="1" ht="67.5" hidden="1">
      <c r="A116" s="10" t="s">
        <v>193</v>
      </c>
      <c r="B116" s="11" t="s">
        <v>194</v>
      </c>
      <c r="C116" s="16">
        <f t="shared" si="23"/>
        <v>0</v>
      </c>
      <c r="D116" s="17"/>
      <c r="E116" s="17"/>
      <c r="F116" s="16">
        <f t="shared" si="24"/>
        <v>0</v>
      </c>
      <c r="G116" s="17"/>
      <c r="H116" s="17"/>
    </row>
    <row r="117" spans="1:8" s="1" customFormat="1" ht="56.25" hidden="1">
      <c r="A117" s="10" t="s">
        <v>195</v>
      </c>
      <c r="B117" s="11" t="s">
        <v>196</v>
      </c>
      <c r="C117" s="16">
        <f t="shared" si="23"/>
        <v>0</v>
      </c>
      <c r="D117" s="16">
        <f>D118</f>
        <v>0</v>
      </c>
      <c r="E117" s="16">
        <f>E118</f>
        <v>0</v>
      </c>
      <c r="F117" s="16">
        <f t="shared" si="24"/>
        <v>0</v>
      </c>
      <c r="G117" s="16">
        <f>G118</f>
        <v>0</v>
      </c>
      <c r="H117" s="16">
        <f>H118</f>
        <v>0</v>
      </c>
    </row>
    <row r="118" spans="1:8" s="1" customFormat="1" ht="45" hidden="1">
      <c r="A118" s="10" t="s">
        <v>197</v>
      </c>
      <c r="B118" s="11" t="s">
        <v>198</v>
      </c>
      <c r="C118" s="16">
        <f t="shared" si="23"/>
        <v>0</v>
      </c>
      <c r="D118" s="17"/>
      <c r="E118" s="17"/>
      <c r="F118" s="16">
        <f t="shared" si="24"/>
        <v>0</v>
      </c>
      <c r="G118" s="17"/>
      <c r="H118" s="17"/>
    </row>
    <row r="119" spans="1:8" s="1" customFormat="1" ht="22.5" hidden="1">
      <c r="A119" s="10" t="s">
        <v>199</v>
      </c>
      <c r="B119" s="11" t="s">
        <v>200</v>
      </c>
      <c r="C119" s="16">
        <f t="shared" si="23"/>
        <v>0</v>
      </c>
      <c r="D119" s="16">
        <f>D120</f>
        <v>0</v>
      </c>
      <c r="E119" s="16">
        <f>E120</f>
        <v>0</v>
      </c>
      <c r="F119" s="16">
        <f t="shared" si="24"/>
        <v>0</v>
      </c>
      <c r="G119" s="16">
        <f>G120</f>
        <v>0</v>
      </c>
      <c r="H119" s="16">
        <f>H120</f>
        <v>0</v>
      </c>
    </row>
    <row r="120" spans="1:8" s="1" customFormat="1" ht="23.25" hidden="1" thickBot="1">
      <c r="A120" s="42" t="s">
        <v>201</v>
      </c>
      <c r="B120" s="43" t="s">
        <v>202</v>
      </c>
      <c r="C120" s="44">
        <f t="shared" si="23"/>
        <v>0</v>
      </c>
      <c r="D120" s="45"/>
      <c r="E120" s="45"/>
      <c r="F120" s="44">
        <f t="shared" si="24"/>
        <v>0</v>
      </c>
      <c r="G120" s="45"/>
      <c r="H120" s="45"/>
    </row>
    <row r="121" spans="1:8" s="1" customFormat="1" ht="12.75" thickBot="1">
      <c r="A121" s="38" t="s">
        <v>203</v>
      </c>
      <c r="B121" s="39" t="s">
        <v>204</v>
      </c>
      <c r="C121" s="40">
        <f t="shared" si="23"/>
        <v>280000</v>
      </c>
      <c r="D121" s="40">
        <f>D122</f>
        <v>0</v>
      </c>
      <c r="E121" s="40">
        <f>E122</f>
        <v>280000</v>
      </c>
      <c r="F121" s="40">
        <f t="shared" si="24"/>
        <v>280000</v>
      </c>
      <c r="G121" s="40">
        <f>G122</f>
        <v>0</v>
      </c>
      <c r="H121" s="41">
        <f>H122</f>
        <v>280000</v>
      </c>
    </row>
    <row r="122" spans="1:8" s="1" customFormat="1" ht="22.5">
      <c r="A122" s="35" t="s">
        <v>205</v>
      </c>
      <c r="B122" s="36" t="s">
        <v>206</v>
      </c>
      <c r="C122" s="37">
        <f t="shared" si="23"/>
        <v>280000</v>
      </c>
      <c r="D122" s="37">
        <f>D123</f>
        <v>0</v>
      </c>
      <c r="E122" s="37">
        <f>E123</f>
        <v>280000</v>
      </c>
      <c r="F122" s="37">
        <f t="shared" si="24"/>
        <v>280000</v>
      </c>
      <c r="G122" s="37">
        <f>G123</f>
        <v>0</v>
      </c>
      <c r="H122" s="37">
        <f>H123</f>
        <v>280000</v>
      </c>
    </row>
    <row r="123" spans="1:8" s="1" customFormat="1" ht="23.25" thickBot="1">
      <c r="A123" s="42" t="s">
        <v>205</v>
      </c>
      <c r="B123" s="43" t="s">
        <v>207</v>
      </c>
      <c r="C123" s="44">
        <v>280000</v>
      </c>
      <c r="D123" s="45"/>
      <c r="E123" s="45">
        <v>280000</v>
      </c>
      <c r="F123" s="44">
        <v>280000</v>
      </c>
      <c r="G123" s="45"/>
      <c r="H123" s="45">
        <v>280000</v>
      </c>
    </row>
    <row r="124" spans="1:8" s="1" customFormat="1" ht="34.5" thickBot="1">
      <c r="A124" s="38" t="s">
        <v>208</v>
      </c>
      <c r="B124" s="39" t="s">
        <v>209</v>
      </c>
      <c r="C124" s="40">
        <f t="shared" si="23"/>
        <v>0</v>
      </c>
      <c r="D124" s="40">
        <f>D125</f>
        <v>0</v>
      </c>
      <c r="E124" s="40">
        <f>E125</f>
        <v>0</v>
      </c>
      <c r="F124" s="40">
        <f t="shared" si="24"/>
        <v>0</v>
      </c>
      <c r="G124" s="40">
        <f>G125</f>
        <v>0</v>
      </c>
      <c r="H124" s="41">
        <f>H125</f>
        <v>0</v>
      </c>
    </row>
    <row r="125" spans="1:8" s="1" customFormat="1" ht="33.75" hidden="1">
      <c r="A125" s="35" t="s">
        <v>210</v>
      </c>
      <c r="B125" s="36" t="s">
        <v>211</v>
      </c>
      <c r="C125" s="37">
        <f t="shared" si="23"/>
        <v>0</v>
      </c>
      <c r="D125" s="46"/>
      <c r="E125" s="46"/>
      <c r="F125" s="37">
        <f t="shared" si="24"/>
        <v>0</v>
      </c>
      <c r="G125" s="46"/>
      <c r="H125" s="46"/>
    </row>
    <row r="127" spans="1:8" ht="12" customHeight="1">
      <c r="A127" s="54" t="s">
        <v>255</v>
      </c>
      <c r="B127" s="54"/>
      <c r="C127" s="54"/>
      <c r="D127" s="54"/>
      <c r="E127" s="54"/>
      <c r="F127" s="54"/>
      <c r="G127" s="54"/>
      <c r="H127" s="54"/>
    </row>
    <row r="129" spans="1:8" ht="12" customHeight="1">
      <c r="A129" s="54" t="s">
        <v>256</v>
      </c>
      <c r="B129" s="54"/>
      <c r="C129" s="54"/>
      <c r="D129" s="54"/>
      <c r="E129" s="54"/>
      <c r="F129" s="54"/>
      <c r="G129" s="54"/>
      <c r="H129" s="54"/>
    </row>
  </sheetData>
  <sheetProtection selectLockedCells="1" selectUnlockedCells="1"/>
  <mergeCells count="6">
    <mergeCell ref="A127:H127"/>
    <mergeCell ref="A129:H129"/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Admin</cp:lastModifiedBy>
  <cp:lastPrinted>2015-10-01T13:27:47Z</cp:lastPrinted>
  <dcterms:created xsi:type="dcterms:W3CDTF">2014-02-01T07:57:51Z</dcterms:created>
  <dcterms:modified xsi:type="dcterms:W3CDTF">2015-10-01T13:27:51Z</dcterms:modified>
  <cp:category/>
  <cp:version/>
  <cp:contentType/>
  <cp:contentStatus/>
</cp:coreProperties>
</file>